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<sst xmlns="http://schemas.openxmlformats.org/spreadsheetml/2006/main" count="69" uniqueCount="63">
  <si>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Intézményi működési bevételek</t>
  </si>
  <si>
    <t>Helyi adók</t>
  </si>
  <si>
    <t>Személyi jövedelemadó, gépjárműadó</t>
  </si>
  <si>
    <t>Központi költségvetésből kapott támogatás</t>
  </si>
  <si>
    <t>Működési bevételek összesen</t>
  </si>
  <si>
    <t>Felhalmozási célú bevételek</t>
  </si>
  <si>
    <t>BEVÉTELEK ÖSSZESEN</t>
  </si>
  <si>
    <t>Személyi juttatás</t>
  </si>
  <si>
    <t>Munkaadókat terhelő járulékok</t>
  </si>
  <si>
    <t>Dologi kiadások,e gyéb folyó kiadások</t>
  </si>
  <si>
    <t>Szociális juttatások</t>
  </si>
  <si>
    <t>Hiteltörlesztés</t>
  </si>
  <si>
    <t>Felhalmozási kiadások</t>
  </si>
  <si>
    <t>Általános tartalék</t>
  </si>
  <si>
    <t>Céltartalék</t>
  </si>
  <si>
    <t>Működési kiadás összesen</t>
  </si>
  <si>
    <t>Tartalék összesen</t>
  </si>
  <si>
    <t>KIADÁSOK ÖSSZESEN</t>
  </si>
  <si>
    <t>Bevétel</t>
  </si>
  <si>
    <t>A</t>
  </si>
  <si>
    <t>B</t>
  </si>
  <si>
    <t>C</t>
  </si>
  <si>
    <t>D</t>
  </si>
  <si>
    <t>E</t>
  </si>
  <si>
    <t>F</t>
  </si>
  <si>
    <t>G</t>
  </si>
  <si>
    <t>H</t>
  </si>
  <si>
    <t>Kiadás</t>
  </si>
  <si>
    <t>Helyi kisebbségi önkormányzt támogatása</t>
  </si>
  <si>
    <t>Költségvetési pénzforgalmi bevétel</t>
  </si>
  <si>
    <t>Hiány</t>
  </si>
  <si>
    <t>Fejlesztési célú hitel (17.sorból)</t>
  </si>
  <si>
    <t>Pénzmaradvány (17.sorból)</t>
  </si>
  <si>
    <t>Ingatlanok értékesitése (orvoslakás)</t>
  </si>
  <si>
    <t>Finanszirozási kiadás</t>
  </si>
  <si>
    <t>Költségvetési pénzforgalmi kiadás</t>
  </si>
  <si>
    <t>Önkorm.sajátos működési bevételei</t>
  </si>
  <si>
    <t>I</t>
  </si>
  <si>
    <t>J</t>
  </si>
  <si>
    <t>Ászár Község Önkormányzata 2011. évi mérlege</t>
  </si>
  <si>
    <t>Felhalm.célú tám.EU-s pályázat IKSZT</t>
  </si>
  <si>
    <t xml:space="preserve">Műk.célú támogatásért.bev.Elk.állami alaptól </t>
  </si>
  <si>
    <t>Műk.célú támogatásért.bevétel Tb-alapoktól</t>
  </si>
  <si>
    <t>Műk.célú támogatásér.bev.Többc.társulástól</t>
  </si>
  <si>
    <t>Műk.célú támogatásért.fejezeti kezelési ei.</t>
  </si>
  <si>
    <t>Ssz.</t>
  </si>
  <si>
    <t>Műk.bev.közp.ktgv.sz.(népszáml,rendsz.gyv)</t>
  </si>
  <si>
    <t>Előirányzat</t>
  </si>
  <si>
    <t>eredeti</t>
  </si>
  <si>
    <t>módos.</t>
  </si>
  <si>
    <t>Teljesítés</t>
  </si>
  <si>
    <t>összege</t>
  </si>
  <si>
    <t>%-a</t>
  </si>
  <si>
    <t>Finanszírozás bevételei</t>
  </si>
  <si>
    <t>Műk.célú pénzeszközátvétel államházt.kívül</t>
  </si>
  <si>
    <t xml:space="preserve"> 1. melléklet a __/2012 (____) önkormányzati rendelethez</t>
  </si>
  <si>
    <t>Egyéb intézményi működési bevételek</t>
  </si>
  <si>
    <t>Működ-i célú támogatásért.kiad,egyéb tám.</t>
  </si>
  <si>
    <t>Államházt-on kív. végleges műk.pénzeszk.átadás</t>
  </si>
  <si>
    <t>Felhalm.célú támog.kiadások, e.támgatás</t>
  </si>
  <si>
    <t>Államházt-on kív.végleges felhalm.pénzeszk.átad.</t>
  </si>
  <si>
    <t>Felújítási, felhalmozási kiadások összesen</t>
  </si>
  <si>
    <t>Felújítási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</si>
</sst>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9" fontId="4" fillId="0" borderId="13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9" fontId="4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9" fontId="2" fillId="0" borderId="28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9" fontId="2" fillId="0" borderId="35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9" fontId="4" fillId="0" borderId="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9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/>
    </xf>
    <xf numFmtId="9" fontId="4" fillId="0" borderId="28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9" fontId="2" fillId="0" borderId="19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9" fontId="4" fillId="0" borderId="4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9" fontId="2" fillId="0" borderId="3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42" xfId="0" applyFont="1" applyBorder="1" applyAlignment="1">
      <alignment/>
    </xf>
    <xf numFmtId="0" fontId="4" fillId="0" borderId="54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7" xfId="0" applyFont="1" applyBorder="1" applyAlignment="1">
      <alignment/>
    </xf>
    <xf numFmtId="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39" xfId="0" applyFont="1" applyBorder="1" applyAlignment="1">
      <alignment/>
    </xf>
    <xf numFmtId="9" fontId="2" fillId="0" borderId="3" xfId="0" applyNumberFormat="1" applyFont="1" applyBorder="1" applyAlignment="1">
      <alignment horizontal="center"/>
    </xf>
    <xf numFmtId="3" fontId="4" fillId="0" borderId="43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3" fontId="4" fillId="0" borderId="5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workbookViewId="0" topLeftCell="A1">
      <selection activeCell="H7" sqref="H7"/>
    </sheetView>
  </sheetViews>
  <sheetFormatPr defaultColWidth="9.140625" defaultRowHeight="12.75"/>
  <cols>
    <col min="1" max="1" width="4.57421875" style="0" customWidth="1"/>
    <col min="2" max="2" width="45.28125" style="0" customWidth="1"/>
    <col min="3" max="6" width="12.28125" style="0" customWidth="1"/>
    <col min="7" max="7" width="2.140625" style="1" customWidth="1"/>
    <col min="8" max="8" width="49.421875" style="0" customWidth="1"/>
    <col min="9" max="12" width="12.28125" style="0" customWidth="1"/>
  </cols>
  <sheetData>
    <row r="2" spans="1:12" ht="18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8">
      <c r="A3" s="99"/>
      <c r="B3" s="99"/>
      <c r="C3" s="99"/>
      <c r="D3" s="99"/>
      <c r="E3" s="99"/>
      <c r="F3" s="99"/>
      <c r="G3" s="100"/>
      <c r="H3" s="99"/>
      <c r="I3" s="99"/>
      <c r="J3" s="99"/>
      <c r="K3" s="99"/>
      <c r="L3" s="99"/>
    </row>
    <row r="4" spans="1:12" ht="18">
      <c r="A4" s="116" t="s">
        <v>39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9" ht="15.75">
      <c r="A5" s="4"/>
      <c r="B5" s="4"/>
      <c r="C5" s="4"/>
      <c r="D5" s="4"/>
      <c r="E5" s="4"/>
      <c r="F5" s="4"/>
      <c r="G5" s="11"/>
      <c r="H5" s="4"/>
      <c r="I5" s="4"/>
    </row>
    <row r="6" spans="1:9" ht="15.75">
      <c r="A6" s="4"/>
      <c r="B6" s="4"/>
      <c r="C6" s="4"/>
      <c r="D6" s="4"/>
      <c r="E6" s="4"/>
      <c r="F6" s="4"/>
      <c r="G6" s="11"/>
      <c r="H6" s="4"/>
      <c r="I6" s="4"/>
    </row>
    <row r="8" spans="2:9" ht="13.5" thickBot="1">
      <c r="B8" s="5"/>
      <c r="C8" s="5"/>
      <c r="D8" s="5"/>
      <c r="E8" s="5"/>
      <c r="F8" s="5"/>
      <c r="G8" s="5"/>
      <c r="H8" s="5"/>
      <c r="I8" s="5"/>
    </row>
    <row r="9" spans="1:13" ht="18" customHeight="1" thickBot="1">
      <c r="A9" s="121" t="s">
        <v>45</v>
      </c>
      <c r="B9" s="13" t="s">
        <v>19</v>
      </c>
      <c r="C9" s="14" t="s">
        <v>20</v>
      </c>
      <c r="D9" s="14" t="s">
        <v>21</v>
      </c>
      <c r="E9" s="14" t="s">
        <v>22</v>
      </c>
      <c r="F9" s="15" t="s">
        <v>23</v>
      </c>
      <c r="G9" s="16"/>
      <c r="H9" s="13" t="s">
        <v>24</v>
      </c>
      <c r="I9" s="14" t="s">
        <v>25</v>
      </c>
      <c r="J9" s="17" t="s">
        <v>26</v>
      </c>
      <c r="K9" s="15" t="s">
        <v>37</v>
      </c>
      <c r="L9" s="18" t="s">
        <v>38</v>
      </c>
      <c r="M9" s="6"/>
    </row>
    <row r="10" spans="1:12" ht="18" customHeight="1" thickBot="1">
      <c r="A10" s="122"/>
      <c r="B10" s="118" t="s">
        <v>18</v>
      </c>
      <c r="C10" s="119" t="s">
        <v>47</v>
      </c>
      <c r="D10" s="120"/>
      <c r="E10" s="125" t="s">
        <v>50</v>
      </c>
      <c r="F10" s="126"/>
      <c r="G10" s="19"/>
      <c r="H10" s="123" t="s">
        <v>27</v>
      </c>
      <c r="I10" s="119" t="s">
        <v>47</v>
      </c>
      <c r="J10" s="120"/>
      <c r="K10" s="119" t="s">
        <v>50</v>
      </c>
      <c r="L10" s="120"/>
    </row>
    <row r="11" spans="1:12" ht="18" customHeight="1" thickBot="1">
      <c r="A11" s="122"/>
      <c r="B11" s="118"/>
      <c r="C11" s="20" t="s">
        <v>48</v>
      </c>
      <c r="D11" s="20" t="s">
        <v>49</v>
      </c>
      <c r="E11" s="21" t="s">
        <v>51</v>
      </c>
      <c r="F11" s="20" t="s">
        <v>52</v>
      </c>
      <c r="G11" s="19"/>
      <c r="H11" s="124"/>
      <c r="I11" s="22" t="s">
        <v>48</v>
      </c>
      <c r="J11" s="22" t="s">
        <v>49</v>
      </c>
      <c r="K11" s="21" t="s">
        <v>51</v>
      </c>
      <c r="L11" s="21" t="s">
        <v>52</v>
      </c>
    </row>
    <row r="12" spans="1:12" ht="18" customHeight="1" thickBot="1">
      <c r="A12" s="23">
        <v>1</v>
      </c>
      <c r="B12" s="85" t="s">
        <v>0</v>
      </c>
      <c r="C12" s="25">
        <v>2950</v>
      </c>
      <c r="D12" s="26">
        <v>8553</v>
      </c>
      <c r="E12" s="27">
        <v>7778</v>
      </c>
      <c r="F12" s="28">
        <f>E12/D12</f>
        <v>0.9093885186484274</v>
      </c>
      <c r="G12" s="29"/>
      <c r="H12" s="24" t="s">
        <v>7</v>
      </c>
      <c r="I12" s="27">
        <v>40437</v>
      </c>
      <c r="J12" s="30">
        <v>45569</v>
      </c>
      <c r="K12" s="27">
        <v>44244</v>
      </c>
      <c r="L12" s="28">
        <f aca="true" t="shared" si="0" ref="L12:L18">K12/J12</f>
        <v>0.9709232153437644</v>
      </c>
    </row>
    <row r="13" spans="1:12" ht="18" customHeight="1">
      <c r="A13" s="31">
        <f>A12+1</f>
        <v>2</v>
      </c>
      <c r="B13" s="90" t="s">
        <v>56</v>
      </c>
      <c r="C13" s="25">
        <v>13320</v>
      </c>
      <c r="D13" s="26">
        <v>14763</v>
      </c>
      <c r="E13" s="101">
        <v>14422</v>
      </c>
      <c r="F13" s="28">
        <f>E13/D13</f>
        <v>0.976901713743819</v>
      </c>
      <c r="G13" s="29"/>
      <c r="H13" s="32" t="s">
        <v>8</v>
      </c>
      <c r="I13" s="37">
        <v>10557</v>
      </c>
      <c r="J13" s="34">
        <v>11632</v>
      </c>
      <c r="K13" s="37">
        <v>11371</v>
      </c>
      <c r="L13" s="36">
        <f t="shared" si="0"/>
        <v>0.9775618982118295</v>
      </c>
    </row>
    <row r="14" spans="1:12" ht="18" customHeight="1">
      <c r="A14" s="31">
        <f aca="true" t="shared" si="1" ref="A14:A34">A13+1</f>
        <v>3</v>
      </c>
      <c r="B14" s="86" t="s">
        <v>36</v>
      </c>
      <c r="C14" s="33">
        <v>131142</v>
      </c>
      <c r="D14" s="34">
        <v>143939</v>
      </c>
      <c r="E14" s="35">
        <v>143939</v>
      </c>
      <c r="F14" s="36">
        <f aca="true" t="shared" si="2" ref="F14:F33">E14/D14</f>
        <v>1</v>
      </c>
      <c r="G14" s="29"/>
      <c r="H14" s="32" t="s">
        <v>9</v>
      </c>
      <c r="I14" s="39">
        <v>32035</v>
      </c>
      <c r="J14" s="40">
        <v>46810</v>
      </c>
      <c r="K14" s="41">
        <v>42954</v>
      </c>
      <c r="L14" s="36">
        <f t="shared" si="0"/>
        <v>0.9176244392223883</v>
      </c>
    </row>
    <row r="15" spans="1:18" ht="18" customHeight="1">
      <c r="A15" s="31">
        <f t="shared" si="1"/>
        <v>4</v>
      </c>
      <c r="B15" s="87" t="s">
        <v>1</v>
      </c>
      <c r="C15" s="38">
        <v>93800</v>
      </c>
      <c r="D15" s="34">
        <v>104226</v>
      </c>
      <c r="E15" s="37">
        <v>104226</v>
      </c>
      <c r="F15" s="36">
        <f t="shared" si="2"/>
        <v>1</v>
      </c>
      <c r="G15" s="29"/>
      <c r="H15" s="32" t="s">
        <v>57</v>
      </c>
      <c r="I15" s="39">
        <v>46414</v>
      </c>
      <c r="J15" s="34">
        <v>58354</v>
      </c>
      <c r="K15" s="41">
        <v>49136</v>
      </c>
      <c r="L15" s="36">
        <f t="shared" si="0"/>
        <v>0.8420331082702128</v>
      </c>
      <c r="N15" s="1"/>
      <c r="O15" s="2"/>
      <c r="P15" s="3"/>
      <c r="Q15" s="3"/>
      <c r="R15" s="3"/>
    </row>
    <row r="16" spans="1:18" ht="18" customHeight="1">
      <c r="A16" s="31">
        <f t="shared" si="1"/>
        <v>5</v>
      </c>
      <c r="B16" s="87" t="s">
        <v>2</v>
      </c>
      <c r="C16" s="38">
        <v>37342</v>
      </c>
      <c r="D16" s="34">
        <v>39713</v>
      </c>
      <c r="E16" s="37">
        <v>39713</v>
      </c>
      <c r="F16" s="36">
        <f t="shared" si="2"/>
        <v>1</v>
      </c>
      <c r="G16" s="29"/>
      <c r="H16" s="32" t="s">
        <v>58</v>
      </c>
      <c r="I16" s="37">
        <v>8905</v>
      </c>
      <c r="J16" s="34">
        <v>8905</v>
      </c>
      <c r="K16" s="41">
        <v>7587</v>
      </c>
      <c r="L16" s="36">
        <f t="shared" si="0"/>
        <v>0.8519932622122404</v>
      </c>
      <c r="O16" s="7"/>
      <c r="P16" s="7"/>
      <c r="Q16" s="7"/>
      <c r="R16" s="7"/>
    </row>
    <row r="17" spans="1:18" ht="18" customHeight="1" thickBot="1">
      <c r="A17" s="31">
        <f t="shared" si="1"/>
        <v>6</v>
      </c>
      <c r="B17" s="86" t="s">
        <v>3</v>
      </c>
      <c r="C17" s="33">
        <v>14243</v>
      </c>
      <c r="D17" s="34">
        <v>20587</v>
      </c>
      <c r="E17" s="37">
        <v>20587</v>
      </c>
      <c r="F17" s="36">
        <f t="shared" si="2"/>
        <v>1</v>
      </c>
      <c r="G17" s="29"/>
      <c r="H17" s="54" t="s">
        <v>10</v>
      </c>
      <c r="I17" s="81">
        <v>5500</v>
      </c>
      <c r="J17" s="56">
        <v>5525</v>
      </c>
      <c r="K17" s="111">
        <v>4772</v>
      </c>
      <c r="L17" s="82">
        <f t="shared" si="0"/>
        <v>0.863710407239819</v>
      </c>
      <c r="O17" s="7"/>
      <c r="P17" s="7"/>
      <c r="Q17" s="7"/>
      <c r="R17" s="7"/>
    </row>
    <row r="18" spans="1:18" ht="18" customHeight="1" thickBot="1">
      <c r="A18" s="31">
        <f t="shared" si="1"/>
        <v>7</v>
      </c>
      <c r="B18" s="86" t="s">
        <v>28</v>
      </c>
      <c r="C18" s="33">
        <v>566</v>
      </c>
      <c r="D18" s="34">
        <v>651</v>
      </c>
      <c r="E18" s="37">
        <v>325</v>
      </c>
      <c r="F18" s="36">
        <f t="shared" si="2"/>
        <v>0.49923195084485406</v>
      </c>
      <c r="G18" s="29"/>
      <c r="H18" s="45" t="s">
        <v>15</v>
      </c>
      <c r="I18" s="59">
        <f>SUM(I10:I17)</f>
        <v>143848</v>
      </c>
      <c r="J18" s="65">
        <f>SUM(J10:J17)</f>
        <v>176795</v>
      </c>
      <c r="K18" s="60">
        <f>SUM(K10:K17)</f>
        <v>160064</v>
      </c>
      <c r="L18" s="84">
        <f t="shared" si="0"/>
        <v>0.9053649707288102</v>
      </c>
      <c r="O18" s="7"/>
      <c r="P18" s="7"/>
      <c r="Q18" s="7"/>
      <c r="R18" s="7"/>
    </row>
    <row r="19" spans="1:18" ht="18" customHeight="1">
      <c r="A19" s="31">
        <f t="shared" si="1"/>
        <v>8</v>
      </c>
      <c r="B19" s="86" t="s">
        <v>42</v>
      </c>
      <c r="C19" s="33">
        <v>3258</v>
      </c>
      <c r="D19" s="34">
        <v>3258</v>
      </c>
      <c r="E19" s="37">
        <v>3254</v>
      </c>
      <c r="F19" s="36">
        <f t="shared" si="2"/>
        <v>0.9987722529158993</v>
      </c>
      <c r="G19" s="29"/>
      <c r="H19" s="112"/>
      <c r="I19" s="25"/>
      <c r="J19" s="25"/>
      <c r="K19" s="113"/>
      <c r="L19" s="114"/>
      <c r="O19" s="7"/>
      <c r="P19" s="7"/>
      <c r="Q19" s="7"/>
      <c r="R19" s="7"/>
    </row>
    <row r="20" spans="1:18" ht="18" customHeight="1">
      <c r="A20" s="31">
        <f t="shared" si="1"/>
        <v>9</v>
      </c>
      <c r="B20" s="86" t="s">
        <v>46</v>
      </c>
      <c r="C20" s="33"/>
      <c r="D20" s="34">
        <v>1867</v>
      </c>
      <c r="E20" s="37">
        <v>1867</v>
      </c>
      <c r="F20" s="36">
        <f t="shared" si="2"/>
        <v>1</v>
      </c>
      <c r="G20" s="29"/>
      <c r="H20" s="103" t="s">
        <v>62</v>
      </c>
      <c r="I20" s="33">
        <v>73000</v>
      </c>
      <c r="J20" s="33">
        <v>91783</v>
      </c>
      <c r="K20" s="106">
        <v>71132</v>
      </c>
      <c r="L20" s="104">
        <f>K20/J20</f>
        <v>0.7750019066711701</v>
      </c>
      <c r="O20" s="9"/>
      <c r="P20" s="7"/>
      <c r="Q20" s="7"/>
      <c r="R20" s="7"/>
    </row>
    <row r="21" spans="1:18" ht="18" customHeight="1">
      <c r="A21" s="31">
        <f t="shared" si="1"/>
        <v>10</v>
      </c>
      <c r="B21" s="86" t="s">
        <v>41</v>
      </c>
      <c r="C21" s="33">
        <v>2234</v>
      </c>
      <c r="D21" s="34">
        <v>2234</v>
      </c>
      <c r="E21" s="37">
        <v>3379</v>
      </c>
      <c r="F21" s="36">
        <f t="shared" si="2"/>
        <v>1.5125335720680393</v>
      </c>
      <c r="G21" s="29"/>
      <c r="H21" s="105" t="s">
        <v>12</v>
      </c>
      <c r="I21" s="106">
        <v>900</v>
      </c>
      <c r="J21" s="106">
        <v>5652</v>
      </c>
      <c r="K21" s="106">
        <v>10703</v>
      </c>
      <c r="L21" s="104">
        <f>K21/J21</f>
        <v>1.893665958952583</v>
      </c>
      <c r="O21" s="8"/>
      <c r="P21" s="8"/>
      <c r="Q21" s="8"/>
      <c r="R21" s="8"/>
    </row>
    <row r="22" spans="1:18" ht="18" customHeight="1">
      <c r="A22" s="31">
        <f t="shared" si="1"/>
        <v>11</v>
      </c>
      <c r="B22" s="86" t="s">
        <v>44</v>
      </c>
      <c r="C22" s="33">
        <v>621</v>
      </c>
      <c r="D22" s="34">
        <v>621</v>
      </c>
      <c r="E22" s="37">
        <v>314</v>
      </c>
      <c r="F22" s="36">
        <f t="shared" si="2"/>
        <v>0.5056360708534622</v>
      </c>
      <c r="G22" s="29"/>
      <c r="H22" s="105" t="s">
        <v>59</v>
      </c>
      <c r="I22" s="76"/>
      <c r="J22" s="106">
        <v>1198</v>
      </c>
      <c r="K22" s="103">
        <v>1199</v>
      </c>
      <c r="L22" s="104">
        <f>K22/J22</f>
        <v>1.0008347245409015</v>
      </c>
      <c r="O22" s="7"/>
      <c r="P22" s="7"/>
      <c r="Q22" s="7"/>
      <c r="R22" s="8"/>
    </row>
    <row r="23" spans="1:18" ht="18" customHeight="1" thickBot="1">
      <c r="A23" s="31">
        <f t="shared" si="1"/>
        <v>12</v>
      </c>
      <c r="B23" s="86" t="s">
        <v>43</v>
      </c>
      <c r="C23" s="33">
        <v>400</v>
      </c>
      <c r="D23" s="34">
        <v>8054</v>
      </c>
      <c r="E23" s="37">
        <v>8165</v>
      </c>
      <c r="F23" s="36">
        <f t="shared" si="2"/>
        <v>1.0137819716910852</v>
      </c>
      <c r="G23" s="29"/>
      <c r="H23" s="102" t="s">
        <v>60</v>
      </c>
      <c r="I23" s="53"/>
      <c r="J23" s="115">
        <v>1074</v>
      </c>
      <c r="K23" s="115">
        <v>1385</v>
      </c>
      <c r="L23" s="104">
        <f>K23/J23</f>
        <v>1.2895716945996276</v>
      </c>
      <c r="O23" s="8"/>
      <c r="P23" s="8"/>
      <c r="Q23" s="10"/>
      <c r="R23" s="10"/>
    </row>
    <row r="24" spans="1:18" ht="18" customHeight="1" thickBot="1">
      <c r="A24" s="31">
        <f t="shared" si="1"/>
        <v>13</v>
      </c>
      <c r="B24" s="88" t="s">
        <v>54</v>
      </c>
      <c r="C24" s="55">
        <v>1941</v>
      </c>
      <c r="D24" s="56">
        <v>2263</v>
      </c>
      <c r="E24" s="42">
        <v>1100</v>
      </c>
      <c r="F24" s="44">
        <f t="shared" si="2"/>
        <v>0.48608042421564296</v>
      </c>
      <c r="G24" s="29"/>
      <c r="H24" s="45" t="s">
        <v>61</v>
      </c>
      <c r="I24" s="59">
        <f>SUM(I20:I23)</f>
        <v>73900</v>
      </c>
      <c r="J24" s="65">
        <f>SUM(J20:J23)</f>
        <v>99707</v>
      </c>
      <c r="K24" s="59">
        <f>SUM(K20:K23)</f>
        <v>84419</v>
      </c>
      <c r="L24" s="110">
        <f>K24/J24</f>
        <v>0.8466707452836811</v>
      </c>
      <c r="O24" s="8"/>
      <c r="P24" s="8"/>
      <c r="Q24" s="10"/>
      <c r="R24" s="10"/>
    </row>
    <row r="25" spans="1:18" ht="18" customHeight="1" thickBot="1">
      <c r="A25" s="31">
        <f t="shared" si="1"/>
        <v>14</v>
      </c>
      <c r="B25" s="89" t="s">
        <v>4</v>
      </c>
      <c r="C25" s="59">
        <f>C12+C13+C14+(SUM(C17:C24))</f>
        <v>170675</v>
      </c>
      <c r="D25" s="59">
        <f>D12+D13+D14+(SUM(D17:D24))</f>
        <v>206790</v>
      </c>
      <c r="E25" s="59">
        <f>E12+E13+E14+(SUM(E17:E24))</f>
        <v>205130</v>
      </c>
      <c r="F25" s="61">
        <f>E25/D25</f>
        <v>0.9919725325209149</v>
      </c>
      <c r="G25" s="62"/>
      <c r="H25" s="63"/>
      <c r="I25" s="107"/>
      <c r="J25" s="108"/>
      <c r="K25" s="109"/>
      <c r="L25" s="73"/>
      <c r="O25" s="8"/>
      <c r="P25" s="8"/>
      <c r="Q25" s="10"/>
      <c r="R25" s="10"/>
    </row>
    <row r="26" spans="1:18" ht="18" customHeight="1">
      <c r="A26" s="31">
        <f t="shared" si="1"/>
        <v>15</v>
      </c>
      <c r="B26" s="90" t="s">
        <v>40</v>
      </c>
      <c r="C26" s="25">
        <v>0</v>
      </c>
      <c r="D26" s="26">
        <v>24555</v>
      </c>
      <c r="E26" s="27">
        <v>24556</v>
      </c>
      <c r="F26" s="28">
        <f t="shared" si="2"/>
        <v>1.0000407249032783</v>
      </c>
      <c r="G26" s="29"/>
      <c r="H26" s="32" t="s">
        <v>13</v>
      </c>
      <c r="I26" s="37">
        <v>5243</v>
      </c>
      <c r="J26" s="34">
        <v>13742</v>
      </c>
      <c r="K26" s="41"/>
      <c r="L26" s="36">
        <f>K26/J26</f>
        <v>0</v>
      </c>
      <c r="O26" s="7"/>
      <c r="P26" s="7"/>
      <c r="Q26" s="9"/>
      <c r="R26" s="10"/>
    </row>
    <row r="27" spans="1:18" ht="18" customHeight="1" thickBot="1">
      <c r="A27" s="31">
        <f t="shared" si="1"/>
        <v>16</v>
      </c>
      <c r="B27" s="88" t="s">
        <v>33</v>
      </c>
      <c r="C27" s="55">
        <v>1000</v>
      </c>
      <c r="D27" s="56">
        <v>2982</v>
      </c>
      <c r="E27" s="42">
        <v>2620</v>
      </c>
      <c r="F27" s="44">
        <f t="shared" si="2"/>
        <v>0.8786049631120053</v>
      </c>
      <c r="G27" s="29"/>
      <c r="H27" s="54" t="s">
        <v>14</v>
      </c>
      <c r="I27" s="42">
        <v>14801</v>
      </c>
      <c r="J27" s="43">
        <v>26883</v>
      </c>
      <c r="K27" s="64"/>
      <c r="L27" s="44">
        <f>K27/J27</f>
        <v>0</v>
      </c>
      <c r="O27" s="8"/>
      <c r="P27" s="8"/>
      <c r="Q27" s="10"/>
      <c r="R27" s="10"/>
    </row>
    <row r="28" spans="1:18" ht="18" customHeight="1" thickBot="1">
      <c r="A28" s="31">
        <f t="shared" si="1"/>
        <v>17</v>
      </c>
      <c r="B28" s="89" t="s">
        <v>5</v>
      </c>
      <c r="C28" s="59">
        <f>SUM(C26:C27)</f>
        <v>1000</v>
      </c>
      <c r="D28" s="65">
        <f>SUM(D26:D27)</f>
        <v>27537</v>
      </c>
      <c r="E28" s="48">
        <f>SUM(E26:E27)</f>
        <v>27176</v>
      </c>
      <c r="F28" s="49">
        <f>E28/D28</f>
        <v>0.9868903656897992</v>
      </c>
      <c r="G28" s="62"/>
      <c r="H28" s="45" t="s">
        <v>16</v>
      </c>
      <c r="I28" s="46">
        <f>SUM(I26:I27)</f>
        <v>20044</v>
      </c>
      <c r="J28" s="47">
        <f>SUM(J26:J27)</f>
        <v>40625</v>
      </c>
      <c r="K28" s="60">
        <f>SUM(K26:K27)</f>
        <v>0</v>
      </c>
      <c r="L28" s="66">
        <f>K28/J28</f>
        <v>0</v>
      </c>
      <c r="O28" s="8"/>
      <c r="P28" s="7"/>
      <c r="Q28" s="10"/>
      <c r="R28" s="10"/>
    </row>
    <row r="29" spans="1:18" ht="18" customHeight="1" thickBot="1">
      <c r="A29" s="31">
        <f t="shared" si="1"/>
        <v>18</v>
      </c>
      <c r="B29" s="91" t="s">
        <v>29</v>
      </c>
      <c r="C29" s="57">
        <f>C25+C28</f>
        <v>171675</v>
      </c>
      <c r="D29" s="58">
        <f>D25+D28</f>
        <v>234327</v>
      </c>
      <c r="E29" s="60">
        <f>E25+E28</f>
        <v>232306</v>
      </c>
      <c r="F29" s="98">
        <f t="shared" si="2"/>
        <v>0.9913753003281739</v>
      </c>
      <c r="G29" s="29"/>
      <c r="H29" s="45" t="s">
        <v>35</v>
      </c>
      <c r="I29" s="57">
        <f>I18+I24+I28</f>
        <v>237792</v>
      </c>
      <c r="J29" s="57">
        <f>J18+J24+J28</f>
        <v>317127</v>
      </c>
      <c r="K29" s="57">
        <f>K18+K24+K28</f>
        <v>244483</v>
      </c>
      <c r="L29" s="67">
        <f>K29/J29</f>
        <v>0.7709308888867867</v>
      </c>
      <c r="Q29" s="1"/>
      <c r="R29" s="1"/>
    </row>
    <row r="30" spans="1:18" ht="18" customHeight="1" thickBot="1">
      <c r="A30" s="31">
        <f t="shared" si="1"/>
        <v>19</v>
      </c>
      <c r="B30" s="92" t="s">
        <v>53</v>
      </c>
      <c r="C30" s="68"/>
      <c r="D30" s="65"/>
      <c r="E30" s="60">
        <v>-1582</v>
      </c>
      <c r="F30" s="66"/>
      <c r="G30" s="29"/>
      <c r="H30" s="45" t="s">
        <v>34</v>
      </c>
      <c r="I30" s="59"/>
      <c r="J30" s="69"/>
      <c r="K30" s="70">
        <v>11974</v>
      </c>
      <c r="L30" s="71"/>
      <c r="Q30" s="1"/>
      <c r="R30" s="1"/>
    </row>
    <row r="31" spans="1:18" ht="18" customHeight="1" thickBot="1">
      <c r="A31" s="31">
        <f t="shared" si="1"/>
        <v>20</v>
      </c>
      <c r="B31" s="93" t="s">
        <v>30</v>
      </c>
      <c r="C31" s="25">
        <f>I34-C29</f>
        <v>68141</v>
      </c>
      <c r="D31" s="26">
        <f>J34-D29</f>
        <v>84824</v>
      </c>
      <c r="E31" s="72"/>
      <c r="F31" s="73"/>
      <c r="G31" s="29"/>
      <c r="H31" s="74"/>
      <c r="I31" s="46"/>
      <c r="J31" s="75"/>
      <c r="K31" s="47"/>
      <c r="L31" s="28"/>
      <c r="Q31" s="1"/>
      <c r="R31" s="1"/>
    </row>
    <row r="32" spans="1:18" ht="18" customHeight="1" thickBot="1">
      <c r="A32" s="31">
        <f t="shared" si="1"/>
        <v>21</v>
      </c>
      <c r="B32" s="94" t="s">
        <v>32</v>
      </c>
      <c r="C32" s="76">
        <v>68141</v>
      </c>
      <c r="D32" s="77">
        <v>74824</v>
      </c>
      <c r="E32" s="78">
        <v>74824</v>
      </c>
      <c r="F32" s="79">
        <f t="shared" si="2"/>
        <v>1</v>
      </c>
      <c r="G32" s="62"/>
      <c r="H32" s="50" t="s">
        <v>11</v>
      </c>
      <c r="I32" s="59">
        <v>2024</v>
      </c>
      <c r="J32" s="70">
        <v>2024</v>
      </c>
      <c r="K32" s="80">
        <v>2024</v>
      </c>
      <c r="L32" s="67">
        <f>K32/J32</f>
        <v>1</v>
      </c>
      <c r="Q32" s="1"/>
      <c r="R32" s="1"/>
    </row>
    <row r="33" spans="1:18" ht="18" customHeight="1" thickBot="1">
      <c r="A33" s="31">
        <f t="shared" si="1"/>
        <v>22</v>
      </c>
      <c r="B33" s="95" t="s">
        <v>31</v>
      </c>
      <c r="C33" s="55">
        <v>0</v>
      </c>
      <c r="D33" s="56">
        <v>10000</v>
      </c>
      <c r="E33" s="81">
        <v>10000</v>
      </c>
      <c r="F33" s="82">
        <f t="shared" si="2"/>
        <v>1</v>
      </c>
      <c r="G33" s="29"/>
      <c r="H33" s="83"/>
      <c r="I33" s="51"/>
      <c r="J33" s="51"/>
      <c r="K33" s="52"/>
      <c r="L33" s="28"/>
      <c r="Q33" s="1"/>
      <c r="R33" s="1"/>
    </row>
    <row r="34" spans="1:18" ht="18" customHeight="1" thickBot="1">
      <c r="A34" s="97">
        <f t="shared" si="1"/>
        <v>23</v>
      </c>
      <c r="B34" s="96" t="s">
        <v>6</v>
      </c>
      <c r="C34" s="59">
        <f>C29+C32+C33</f>
        <v>239816</v>
      </c>
      <c r="D34" s="65">
        <f>D29+D32+D33</f>
        <v>319151</v>
      </c>
      <c r="E34" s="60">
        <f>E29+E30+E33+E32</f>
        <v>315548</v>
      </c>
      <c r="F34" s="84">
        <f>E34/D34</f>
        <v>0.9887106730043146</v>
      </c>
      <c r="G34" s="62"/>
      <c r="H34" s="45" t="s">
        <v>17</v>
      </c>
      <c r="I34" s="59">
        <f>SUM(I29:I33)</f>
        <v>239816</v>
      </c>
      <c r="J34" s="59">
        <f>SUM(J29:J33)</f>
        <v>319151</v>
      </c>
      <c r="K34" s="59">
        <f>SUM(K29:K33)</f>
        <v>258481</v>
      </c>
      <c r="L34" s="84">
        <f>K34/J34</f>
        <v>0.8099018959677394</v>
      </c>
      <c r="Q34" s="1"/>
      <c r="R34" s="1"/>
    </row>
    <row r="35" spans="2:18" ht="12.75">
      <c r="B35" s="1"/>
      <c r="C35" s="1"/>
      <c r="D35" s="2"/>
      <c r="E35" s="2"/>
      <c r="F35" s="2"/>
      <c r="G35" s="2"/>
      <c r="H35" s="1"/>
      <c r="I35" s="2"/>
      <c r="K35" s="2"/>
      <c r="Q35" s="1"/>
      <c r="R35" s="1"/>
    </row>
    <row r="36" spans="2:10" ht="12.75">
      <c r="B36" s="1"/>
      <c r="C36" s="9"/>
      <c r="D36" s="12"/>
      <c r="E36" s="9"/>
      <c r="F36" s="9"/>
      <c r="G36" s="9"/>
      <c r="H36" s="10"/>
      <c r="I36" s="2"/>
      <c r="J36" s="2"/>
    </row>
    <row r="37" spans="2:11" ht="12.75">
      <c r="B37" s="1"/>
      <c r="C37" s="10"/>
      <c r="D37" s="9"/>
      <c r="E37" s="9"/>
      <c r="F37" s="9"/>
      <c r="G37" s="9"/>
      <c r="H37" s="10"/>
      <c r="I37" s="2"/>
      <c r="K37" s="3"/>
    </row>
    <row r="38" spans="2:10" ht="12.75">
      <c r="B38" s="1"/>
      <c r="C38" s="10"/>
      <c r="D38" s="9"/>
      <c r="E38" s="9"/>
      <c r="F38" s="9"/>
      <c r="G38" s="9"/>
      <c r="H38" s="10"/>
      <c r="I38" s="2"/>
      <c r="J38" s="2"/>
    </row>
    <row r="39" spans="2:9" ht="12.75">
      <c r="B39" s="1"/>
      <c r="C39" s="10"/>
      <c r="D39" s="9"/>
      <c r="E39" s="9"/>
      <c r="F39" s="9"/>
      <c r="G39" s="9"/>
      <c r="H39" s="10"/>
      <c r="I39" s="2"/>
    </row>
    <row r="40" spans="2:9" ht="12.75">
      <c r="B40" s="1"/>
      <c r="C40" s="10"/>
      <c r="D40" s="9"/>
      <c r="E40" s="9"/>
      <c r="F40" s="9"/>
      <c r="G40" s="9"/>
      <c r="H40" s="10"/>
      <c r="I40" s="2"/>
    </row>
    <row r="41" spans="2:9" ht="12.75">
      <c r="B41" s="1"/>
      <c r="C41" s="10"/>
      <c r="D41" s="9"/>
      <c r="E41" s="9"/>
      <c r="F41" s="9"/>
      <c r="G41" s="9"/>
      <c r="H41" s="10"/>
      <c r="I41" s="2"/>
    </row>
    <row r="42" spans="2:9" ht="12.75">
      <c r="B42" s="1"/>
      <c r="C42" s="10"/>
      <c r="D42" s="9"/>
      <c r="E42" s="9"/>
      <c r="F42" s="9"/>
      <c r="G42" s="9"/>
      <c r="H42" s="10"/>
      <c r="I42" s="2"/>
    </row>
    <row r="43" spans="2:9" ht="12.75">
      <c r="B43" s="1"/>
      <c r="C43" s="10"/>
      <c r="D43" s="9"/>
      <c r="E43" s="9"/>
      <c r="F43" s="9"/>
      <c r="G43" s="9"/>
      <c r="H43" s="10"/>
      <c r="I43" s="2"/>
    </row>
    <row r="44" spans="3:8" ht="12.75">
      <c r="C44" s="8"/>
      <c r="D44" s="8"/>
      <c r="E44" s="8"/>
      <c r="F44" s="8"/>
      <c r="G44" s="10"/>
      <c r="H44" s="8"/>
    </row>
    <row r="48" spans="3:5" ht="12.75">
      <c r="C48">
        <f>SUM(C39:C47)</f>
        <v>0</v>
      </c>
      <c r="D48">
        <f>SUM(D39:D47)</f>
        <v>0</v>
      </c>
      <c r="E48" s="3">
        <f>SUM(E39:E47)</f>
        <v>0</v>
      </c>
    </row>
  </sheetData>
  <mergeCells count="9">
    <mergeCell ref="A4:L4"/>
    <mergeCell ref="A2:L2"/>
    <mergeCell ref="B10:B11"/>
    <mergeCell ref="K10:L10"/>
    <mergeCell ref="A9:A11"/>
    <mergeCell ref="H10:H11"/>
    <mergeCell ref="I10:J10"/>
    <mergeCell ref="C10:D10"/>
    <mergeCell ref="E10:F10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LENTULAI JÁNOS</dc:creator>
  <cp:keywords/>
  <dc:description/>
  <cp:lastModifiedBy>Polgármesteri Hivatal</cp:lastModifiedBy>
  <cp:lastPrinted>2012-04-18T10:42:50Z</cp:lastPrinted>
  <dcterms:created xsi:type="dcterms:W3CDTF">2011-08-28T04:37:31Z</dcterms:created>
  <dcterms:modified xsi:type="dcterms:W3CDTF">2012-04-18T10:42:53Z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